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6210" activeTab="0"/>
  </bookViews>
  <sheets>
    <sheet name="Sheet1" sheetId="1" r:id="rId1"/>
    <sheet name="Sheet2" sheetId="2" r:id="rId2"/>
    <sheet name="Sheet3" sheetId="3" r:id="rId3"/>
  </sheets>
  <definedNames>
    <definedName name="Iadj">'Sheet1'!$E$10</definedName>
  </definedNames>
  <calcPr fullCalcOnLoad="1"/>
</workbook>
</file>

<file path=xl/sharedStrings.xml><?xml version="1.0" encoding="utf-8"?>
<sst xmlns="http://schemas.openxmlformats.org/spreadsheetml/2006/main" count="20" uniqueCount="18">
  <si>
    <t>R1</t>
  </si>
  <si>
    <t>R2</t>
  </si>
  <si>
    <t>VO</t>
  </si>
  <si>
    <t>LM317</t>
  </si>
  <si>
    <t>TL783</t>
  </si>
  <si>
    <t>Imin</t>
  </si>
  <si>
    <t>3.5mA</t>
  </si>
  <si>
    <t>15mA</t>
  </si>
  <si>
    <t>I (mA)</t>
  </si>
  <si>
    <t>P (mW)</t>
  </si>
  <si>
    <t>Iadj</t>
  </si>
  <si>
    <t>I</t>
  </si>
  <si>
    <t>P(R1)</t>
  </si>
  <si>
    <t>P(R2)</t>
  </si>
  <si>
    <t>V(R1)</t>
  </si>
  <si>
    <t>V(R2)</t>
  </si>
  <si>
    <t>I(R1)</t>
  </si>
  <si>
    <t>I(R2)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</si>
</sst>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M2" sqref="M2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s="1" t="s">
        <v>8</v>
      </c>
      <c r="E1" s="1" t="s">
        <v>9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</row>
    <row r="2" spans="1:13" ht="12.75">
      <c r="A2">
        <v>82</v>
      </c>
      <c r="B2">
        <v>7500</v>
      </c>
      <c r="C2">
        <f>1.25*(1+B2/A2)+Iadj*B2</f>
        <v>116.20176829268294</v>
      </c>
      <c r="D2">
        <f>C2/(A2+B2)*1000</f>
        <v>15.326004786689916</v>
      </c>
      <c r="E2">
        <f>C2*D2</f>
        <v>1780.9088570754914</v>
      </c>
      <c r="F2">
        <f>A2*D2*D2/1000000</f>
        <v>0.019260686663174664</v>
      </c>
      <c r="G2">
        <f>B2*D2*D2/1000000</f>
        <v>1.7616481704123164</v>
      </c>
      <c r="H2">
        <f>C2*A2/(A2+B2)</f>
        <v>1.2567323925085732</v>
      </c>
      <c r="I2">
        <f>C2*B2/(A2+B2)</f>
        <v>114.94503590017437</v>
      </c>
      <c r="J2">
        <f>H2/A2</f>
        <v>0.015326004786689917</v>
      </c>
      <c r="K2">
        <f>I2/B2</f>
        <v>0.015326004786689917</v>
      </c>
      <c r="L2">
        <f>H2*J2</f>
        <v>0.019260686663174664</v>
      </c>
      <c r="M2">
        <f>I2*K2</f>
        <v>1.7616481704123168</v>
      </c>
    </row>
    <row r="3" spans="1:5" ht="12.75">
      <c r="A3">
        <v>220</v>
      </c>
      <c r="B3">
        <v>22000</v>
      </c>
      <c r="C3">
        <f>1.25*(1+B3/A3)</f>
        <v>126.25</v>
      </c>
      <c r="D3">
        <f>C3/(A3+B3)*1000</f>
        <v>5.681818181818182</v>
      </c>
      <c r="E3">
        <f>C3*D3</f>
        <v>717.3295454545454</v>
      </c>
    </row>
    <row r="4" spans="1:5" ht="12.75">
      <c r="A4">
        <v>82</v>
      </c>
      <c r="B4">
        <v>3000</v>
      </c>
      <c r="C4">
        <f>1.25*(1+B4/A4)</f>
        <v>46.98170731707317</v>
      </c>
      <c r="D4">
        <f>C4/(A4+B4)*1000</f>
        <v>15.243902439024392</v>
      </c>
      <c r="E4">
        <f>C4*D4</f>
        <v>716.1845627602619</v>
      </c>
    </row>
    <row r="8" spans="4:5" ht="12.75">
      <c r="D8" t="s">
        <v>5</v>
      </c>
      <c r="E8" t="s">
        <v>10</v>
      </c>
    </row>
    <row r="9" spans="1:4" ht="12.75">
      <c r="A9" t="s">
        <v>3</v>
      </c>
      <c r="D9" t="s">
        <v>6</v>
      </c>
    </row>
    <row r="10" spans="1:5" ht="12.75">
      <c r="A10" t="s">
        <v>4</v>
      </c>
      <c r="D10" t="s">
        <v>7</v>
      </c>
      <c r="E10">
        <v>8.3E-05</v>
      </c>
    </row>
    <row r="13" spans="1:3" ht="12.75">
      <c r="A13" t="s">
        <v>0</v>
      </c>
      <c r="B13" t="s">
        <v>9</v>
      </c>
      <c r="C13" t="s">
        <v>11</v>
      </c>
    </row>
    <row r="14" spans="1:3" ht="12.75">
      <c r="A14">
        <v>47</v>
      </c>
      <c r="B14">
        <f aca="true" t="shared" si="0" ref="B14:B19">0.105*0.105/A14*1000</f>
        <v>0.23457446808510635</v>
      </c>
      <c r="C14">
        <f aca="true" t="shared" si="1" ref="C14:C19">5/A14</f>
        <v>0.10638297872340426</v>
      </c>
    </row>
    <row r="15" spans="1:5" ht="12.75">
      <c r="A15">
        <v>56</v>
      </c>
      <c r="B15">
        <f t="shared" si="0"/>
        <v>0.19687499999999997</v>
      </c>
      <c r="C15">
        <f t="shared" si="1"/>
        <v>0.08928571428571429</v>
      </c>
      <c r="E15">
        <f>4.4*C15</f>
        <v>0.3928571428571429</v>
      </c>
    </row>
    <row r="16" spans="1:3" ht="12.75">
      <c r="A16">
        <v>68</v>
      </c>
      <c r="B16">
        <f t="shared" si="0"/>
        <v>0.16213235294117645</v>
      </c>
      <c r="C16">
        <f t="shared" si="1"/>
        <v>0.07352941176470588</v>
      </c>
    </row>
    <row r="17" spans="1:3" ht="12.75">
      <c r="A17">
        <v>75</v>
      </c>
      <c r="B17">
        <f t="shared" si="0"/>
        <v>0.14699999999999996</v>
      </c>
      <c r="C17">
        <f t="shared" si="1"/>
        <v>0.06666666666666667</v>
      </c>
    </row>
    <row r="18" spans="1:3" ht="12.75">
      <c r="A18">
        <v>82</v>
      </c>
      <c r="B18">
        <f t="shared" si="0"/>
        <v>0.1344512195121951</v>
      </c>
      <c r="C18">
        <f t="shared" si="1"/>
        <v>0.06097560975609756</v>
      </c>
    </row>
    <row r="19" spans="1:3" ht="12.75">
      <c r="A19">
        <v>100</v>
      </c>
      <c r="B19">
        <f t="shared" si="0"/>
        <v>0.11024999999999999</v>
      </c>
      <c r="C19">
        <f t="shared" si="1"/>
        <v>0.05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2016-02-14T23:46:25Z</dcterms:created>
  <dcterms:modified xsi:type="dcterms:W3CDTF">2017-04-11T06:51:55Z</dcterms:modified>
  <cp:category/>
  <cp:version/>
  <cp:contentType/>
  <cp:contentStatus/>
</cp:coreProperties>
</file>