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75" windowHeight="6465" activeTab="0"/>
  </bookViews>
  <sheets>
    <sheet name="Leak Stereo 6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<sst xmlns="http://schemas.openxmlformats.org/spreadsheetml/2006/main" count="26" uniqueCount="21">
  <si>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GZ34</t>
  </si>
  <si>
    <t>Valve</t>
  </si>
  <si>
    <t>Heater V</t>
  </si>
  <si>
    <t>Heater A</t>
  </si>
  <si>
    <t>Plate V</t>
  </si>
  <si>
    <t>Plate A</t>
  </si>
  <si>
    <t>KT66</t>
  </si>
  <si>
    <t>ECC83</t>
  </si>
  <si>
    <t>Qty</t>
  </si>
  <si>
    <t>Extn</t>
  </si>
  <si>
    <t>Per</t>
  </si>
  <si>
    <t>V</t>
  </si>
  <si>
    <t>Winding 1</t>
  </si>
  <si>
    <t>Winding 2</t>
  </si>
  <si>
    <t>Winding 3</t>
  </si>
  <si>
    <t>A</t>
  </si>
  <si>
    <t>Class A push pull ultralinear</t>
  </si>
  <si>
    <t>Vrms</t>
  </si>
  <si>
    <t>Vp</t>
  </si>
  <si>
    <t>VA</t>
  </si>
  <si>
    <t>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</si>
</sst>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E4" sqref="E4"/>
    </sheetView>
  </sheetViews>
  <sheetFormatPr defaultColWidth="9.140625" defaultRowHeight="12.75"/>
  <sheetData>
    <row r="1" spans="2:7" ht="12.75">
      <c r="B1" t="s">
        <v>10</v>
      </c>
      <c r="G1" t="s">
        <v>9</v>
      </c>
    </row>
    <row r="2" spans="1:10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  <c r="G2" t="s">
        <v>2</v>
      </c>
      <c r="H2" t="s">
        <v>3</v>
      </c>
      <c r="I2" t="s">
        <v>4</v>
      </c>
      <c r="J2" t="s">
        <v>5</v>
      </c>
    </row>
    <row r="3" spans="1:10" ht="12.75">
      <c r="A3" t="s">
        <v>0</v>
      </c>
      <c r="B3">
        <v>5</v>
      </c>
      <c r="C3">
        <v>1.9</v>
      </c>
      <c r="D3">
        <v>380</v>
      </c>
      <c r="F3">
        <v>1</v>
      </c>
      <c r="G3">
        <f>B3*F3</f>
        <v>5</v>
      </c>
      <c r="H3">
        <f>C3*F3</f>
        <v>1.9</v>
      </c>
      <c r="I3">
        <f>D3*F3</f>
        <v>380</v>
      </c>
      <c r="J3">
        <f>E3*F3</f>
        <v>0</v>
      </c>
    </row>
    <row r="4" spans="1:11" ht="12.75">
      <c r="A4" t="s">
        <v>6</v>
      </c>
      <c r="B4">
        <v>6.3</v>
      </c>
      <c r="C4">
        <v>1.3</v>
      </c>
      <c r="D4">
        <v>422</v>
      </c>
      <c r="E4">
        <v>0.15</v>
      </c>
      <c r="F4">
        <v>4</v>
      </c>
      <c r="G4">
        <f>B4*F4</f>
        <v>25.2</v>
      </c>
      <c r="H4">
        <f>C4*F4</f>
        <v>5.2</v>
      </c>
      <c r="I4">
        <f>D4</f>
        <v>422</v>
      </c>
      <c r="J4">
        <f>E4*F4</f>
        <v>0.6</v>
      </c>
      <c r="K4" t="s">
        <v>16</v>
      </c>
    </row>
    <row r="5" spans="1:10" ht="12.75">
      <c r="A5" t="s">
        <v>7</v>
      </c>
      <c r="B5">
        <v>6.3</v>
      </c>
      <c r="C5">
        <v>0.3</v>
      </c>
      <c r="D5">
        <v>220</v>
      </c>
      <c r="E5">
        <v>0.0012</v>
      </c>
      <c r="F5">
        <v>4</v>
      </c>
      <c r="G5">
        <f>B5*F5</f>
        <v>25.2</v>
      </c>
      <c r="H5">
        <f>C5*F5</f>
        <v>1.2</v>
      </c>
      <c r="I5">
        <f>D5*F5</f>
        <v>880</v>
      </c>
      <c r="J5">
        <f>E5*F5</f>
        <v>0.0048</v>
      </c>
    </row>
    <row r="6" spans="1:10" ht="12.75">
      <c r="A6" t="s">
        <v>7</v>
      </c>
      <c r="B6">
        <v>6.3</v>
      </c>
      <c r="C6">
        <v>0.3</v>
      </c>
      <c r="D6">
        <v>160</v>
      </c>
      <c r="E6">
        <v>0.0005</v>
      </c>
      <c r="F6">
        <v>2</v>
      </c>
      <c r="G6">
        <f>B6*F6</f>
        <v>12.6</v>
      </c>
      <c r="H6">
        <f>C6*F6</f>
        <v>0.6</v>
      </c>
      <c r="I6">
        <f>D6*F6</f>
        <v>320</v>
      </c>
      <c r="J6">
        <f>E6*F6</f>
        <v>0.001</v>
      </c>
    </row>
    <row r="8" spans="2:4" ht="12.75">
      <c r="B8" t="s">
        <v>11</v>
      </c>
      <c r="C8" t="s">
        <v>15</v>
      </c>
      <c r="D8" t="s">
        <v>19</v>
      </c>
    </row>
    <row r="9" spans="1:4" ht="12.75">
      <c r="A9" t="s">
        <v>12</v>
      </c>
      <c r="B9">
        <v>380</v>
      </c>
      <c r="C9">
        <v>0.6</v>
      </c>
      <c r="D9">
        <f>B9*C9</f>
        <v>228</v>
      </c>
    </row>
    <row r="10" spans="1:4" ht="12.75">
      <c r="A10" t="s">
        <v>13</v>
      </c>
      <c r="B10">
        <v>5</v>
      </c>
      <c r="C10">
        <f>SUM(H3)</f>
        <v>1.9</v>
      </c>
      <c r="D10">
        <f>B10*C10</f>
        <v>9.5</v>
      </c>
    </row>
    <row r="11" spans="1:4" ht="12.75">
      <c r="A11" t="s">
        <v>14</v>
      </c>
      <c r="B11">
        <v>6.3</v>
      </c>
      <c r="C11">
        <f>SUM(H4:H6)</f>
        <v>7</v>
      </c>
      <c r="D11">
        <f>B11*C11</f>
        <v>44.1</v>
      </c>
    </row>
    <row r="12" ht="12.75">
      <c r="D12">
        <f>SUM(D9:D11)</f>
        <v>281.6</v>
      </c>
    </row>
    <row r="13" spans="1:3" ht="12.75">
      <c r="A13" t="s">
        <v>17</v>
      </c>
      <c r="B13" t="s">
        <v>18</v>
      </c>
      <c r="C13" t="s">
        <v>20</v>
      </c>
    </row>
    <row r="14" spans="1:3" ht="12.75">
      <c r="A14">
        <v>36</v>
      </c>
      <c r="B14">
        <f>A14*1.414</f>
        <v>50.903999999999996</v>
      </c>
      <c r="C14">
        <f>A14*A14/8</f>
        <v>162</v>
      </c>
    </row>
    <row r="15" spans="1:3" ht="12.75">
      <c r="A15">
        <v>28</v>
      </c>
      <c r="B15">
        <f>A15*1.414</f>
        <v>39.592</v>
      </c>
      <c r="C15">
        <f>A15*A15/8</f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2012-07-18T08:45:46Z</dcterms:created>
  <dcterms:modified xsi:type="dcterms:W3CDTF">2017-06-02T06:49:44Z</dcterms:modified>
  <cp:category/>
  <cp:version/>
  <cp:contentType/>
  <cp:contentStatus/>
</cp:coreProperties>
</file>